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54" windowHeight="11316" activeTab="0"/>
  </bookViews>
  <sheets>
    <sheet name="汇总表 " sheetId="1" r:id="rId1"/>
  </sheets>
  <definedNames>
    <definedName name="_xlnm.Print_Titles" localSheetId="0">'汇总表 '!$1:$3</definedName>
  </definedNames>
  <calcPr fullCalcOnLoad="1"/>
</workbook>
</file>

<file path=xl/sharedStrings.xml><?xml version="1.0" encoding="utf-8"?>
<sst xmlns="http://schemas.openxmlformats.org/spreadsheetml/2006/main" count="101" uniqueCount="43">
  <si>
    <t>2023年吉林省教育厅直属事业单位公开招聘工作人员第5号公告考试成绩汇总表</t>
  </si>
  <si>
    <t>填报主管部门（单位）：吉林省教育厅                                                                                       2023年11月3日</t>
  </si>
  <si>
    <t>招聘单位名称</t>
  </si>
  <si>
    <t>岗位名称</t>
  </si>
  <si>
    <t>招聘计划数</t>
  </si>
  <si>
    <t>姓名</t>
  </si>
  <si>
    <t>性别</t>
  </si>
  <si>
    <t>准考证号
（或抽签顺序号）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</si>
  <si>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</si>
  <si>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</si>
  <si>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</si>
  <si>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</si>
  <si>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</si>
  <si>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</si>
  <si>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吉林教育电视台</t>
  </si>
  <si>
    <t>记者</t>
  </si>
  <si>
    <t>1</t>
  </si>
  <si>
    <t>张诗唯</t>
  </si>
  <si>
    <t>女</t>
  </si>
  <si>
    <t>-</t>
  </si>
  <si>
    <t>男</t>
  </si>
  <si>
    <t>3</t>
  </si>
  <si>
    <t>2</t>
  </si>
  <si>
    <t>吉林省第二实验学校</t>
  </si>
  <si>
    <t>文字综合</t>
  </si>
  <si>
    <t>罗荔</t>
  </si>
  <si>
    <t>吉林省教育考试院</t>
  </si>
  <si>
    <t>党务综合</t>
  </si>
  <si>
    <t>廉子玉</t>
  </si>
  <si>
    <t>信息管理</t>
  </si>
  <si>
    <t>汪聪健</t>
  </si>
  <si>
    <t>吉林省教育科学院</t>
  </si>
  <si>
    <t>基础教育研究人员</t>
  </si>
  <si>
    <t>朱璐</t>
  </si>
  <si>
    <t>吉林省教育信息中心</t>
  </si>
  <si>
    <t>信息技术</t>
  </si>
  <si>
    <t>刘琳琳</t>
  </si>
  <si>
    <t>吉林省学校后勤管理指导中心</t>
  </si>
  <si>
    <t>综合管理</t>
  </si>
  <si>
    <t>杨思奇</t>
  </si>
  <si>
    <t>教育发展研究人员</t>
  </si>
  <si>
    <t>张鹤殊</t>
  </si>
  <si>
    <t>范肖肖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</si>
</sst>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0"/>
      <color indexed="18"/>
      <name val="宋体"/>
      <family val="0"/>
    </font>
    <font>
      <b/>
      <sz val="9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0"/>
      <name val="Calibri"/>
      <family val="0"/>
    </font>
    <font>
      <sz val="11"/>
      <color theme="1"/>
      <name val="仿宋_GB2312"/>
      <family val="3"/>
    </font>
    <font>
      <sz val="10"/>
      <color indexed="18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2" fillId="33" borderId="0" xfId="0" applyNumberFormat="1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distributed" vertical="center" wrapText="1" indent="2"/>
    </xf>
    <xf numFmtId="49" fontId="6" fillId="34" borderId="11" xfId="0" applyNumberFormat="1" applyFont="1" applyFill="1" applyBorder="1" applyAlignment="1">
      <alignment horizontal="center" vertical="center" wrapText="1"/>
    </xf>
    <xf numFmtId="49" fontId="49" fillId="34" borderId="1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76" fontId="49" fillId="34" borderId="10" xfId="0" applyNumberFormat="1" applyFont="1" applyFill="1" applyBorder="1" applyAlignment="1">
      <alignment horizontal="center" vertical="center" wrapText="1"/>
    </xf>
    <xf numFmtId="177" fontId="50" fillId="33" borderId="10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distributed" vertical="center" wrapText="1" indent="2"/>
    </xf>
    <xf numFmtId="49" fontId="6" fillId="34" borderId="12" xfId="0" applyNumberFormat="1" applyFont="1" applyFill="1" applyBorder="1" applyAlignment="1">
      <alignment horizontal="center" vertical="center" wrapText="1"/>
    </xf>
    <xf numFmtId="49" fontId="49" fillId="34" borderId="12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distributed" vertical="center" wrapText="1" indent="2"/>
    </xf>
    <xf numFmtId="49" fontId="6" fillId="34" borderId="13" xfId="0" applyNumberFormat="1" applyFont="1" applyFill="1" applyBorder="1" applyAlignment="1">
      <alignment horizontal="center" vertical="center" wrapText="1"/>
    </xf>
    <xf numFmtId="49" fontId="49" fillId="34" borderId="13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distributed" vertical="center" wrapText="1" indent="2"/>
    </xf>
    <xf numFmtId="49" fontId="49" fillId="34" borderId="10" xfId="0" applyNumberFormat="1" applyFont="1" applyFill="1" applyBorder="1" applyAlignment="1">
      <alignment horizontal="center" vertical="center" wrapText="1"/>
    </xf>
    <xf numFmtId="49" fontId="51" fillId="34" borderId="11" xfId="0" applyNumberFormat="1" applyFont="1" applyFill="1" applyBorder="1" applyAlignment="1">
      <alignment horizontal="distributed" vertical="center" wrapText="1" indent="2"/>
    </xf>
    <xf numFmtId="49" fontId="51" fillId="34" borderId="11" xfId="0" applyNumberFormat="1" applyFont="1" applyFill="1" applyBorder="1" applyAlignment="1">
      <alignment horizontal="center" vertical="center" wrapText="1"/>
    </xf>
    <xf numFmtId="49" fontId="51" fillId="34" borderId="10" xfId="0" applyNumberFormat="1" applyFont="1" applyFill="1" applyBorder="1" applyAlignment="1">
      <alignment horizontal="center" vertical="center" wrapText="1"/>
    </xf>
    <xf numFmtId="49" fontId="51" fillId="34" borderId="12" xfId="0" applyNumberFormat="1" applyFont="1" applyFill="1" applyBorder="1" applyAlignment="1">
      <alignment horizontal="distributed" vertical="center" wrapText="1" indent="2"/>
    </xf>
    <xf numFmtId="49" fontId="51" fillId="34" borderId="12" xfId="0" applyNumberFormat="1" applyFont="1" applyFill="1" applyBorder="1" applyAlignment="1">
      <alignment horizontal="center" vertical="center" wrapText="1"/>
    </xf>
    <xf numFmtId="49" fontId="51" fillId="34" borderId="13" xfId="0" applyNumberFormat="1" applyFont="1" applyFill="1" applyBorder="1" applyAlignment="1">
      <alignment horizontal="distributed" vertical="center" wrapText="1" indent="2"/>
    </xf>
    <xf numFmtId="49" fontId="51" fillId="34" borderId="13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0" fillId="0" borderId="10" xfId="0" applyNumberFormat="1" applyFont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30" zoomScaleNormal="130" zoomScalePageLayoutView="130" workbookViewId="0" topLeftCell="A1">
      <selection activeCell="A23" sqref="A23:A28"/>
    </sheetView>
  </sheetViews>
  <sheetFormatPr defaultColWidth="8.875" defaultRowHeight="24" customHeight="1"/>
  <cols>
    <col min="1" max="1" width="27.375" style="1" customWidth="1"/>
    <col min="2" max="2" width="18.375" style="1" customWidth="1"/>
    <col min="3" max="3" width="6.125" style="2" customWidth="1"/>
    <col min="4" max="5" width="7.125" style="2" customWidth="1"/>
    <col min="6" max="6" width="15.625" style="2" customWidth="1"/>
    <col min="7" max="7" width="7.50390625" style="3" customWidth="1"/>
    <col min="8" max="8" width="7.50390625" style="4" customWidth="1"/>
    <col min="9" max="9" width="8.00390625" style="3" customWidth="1"/>
    <col min="10" max="10" width="8.25390625" style="3" customWidth="1"/>
    <col min="11" max="11" width="8.375" style="3" customWidth="1"/>
    <col min="12" max="12" width="5.50390625" style="5" customWidth="1"/>
    <col min="13" max="32" width="9.00390625" style="1" bestFit="1" customWidth="1"/>
    <col min="33" max="16384" width="8.875" style="1" customWidth="1"/>
  </cols>
  <sheetData>
    <row r="1" spans="1:12" ht="31.5" customHeight="1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7"/>
    </row>
    <row r="2" spans="1:12" ht="24.75" customHeight="1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9"/>
    </row>
    <row r="3" spans="1:12" ht="4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38" t="s">
        <v>10</v>
      </c>
      <c r="J3" s="39" t="s">
        <v>11</v>
      </c>
      <c r="K3" s="11" t="s">
        <v>12</v>
      </c>
      <c r="L3" s="40" t="s">
        <v>13</v>
      </c>
    </row>
    <row r="4" spans="1:12" ht="25.5" customHeight="1">
      <c r="A4" s="13" t="s">
        <v>14</v>
      </c>
      <c r="B4" s="14" t="s">
        <v>15</v>
      </c>
      <c r="C4" s="15" t="s">
        <v>16</v>
      </c>
      <c r="D4" s="16" t="s">
        <v>17</v>
      </c>
      <c r="E4" s="16" t="s">
        <v>18</v>
      </c>
      <c r="F4" s="17" t="s">
        <v>16</v>
      </c>
      <c r="G4" s="18">
        <v>73.17</v>
      </c>
      <c r="H4" s="19">
        <v>83</v>
      </c>
      <c r="I4" s="41">
        <f aca="true" t="shared" si="0" ref="I4:I28">G4/2</f>
        <v>36.585</v>
      </c>
      <c r="J4" s="41">
        <f aca="true" t="shared" si="1" ref="J4:J28">H4/2</f>
        <v>41.5</v>
      </c>
      <c r="K4" s="42">
        <f aca="true" t="shared" si="2" ref="K4:K28">I4+J4</f>
        <v>78.08500000000001</v>
      </c>
      <c r="L4" s="43">
        <f>RANK(K4,$K$4:$K$6)</f>
        <v>1</v>
      </c>
    </row>
    <row r="5" spans="1:12" ht="25.5" customHeight="1">
      <c r="A5" s="20"/>
      <c r="B5" s="21"/>
      <c r="C5" s="22"/>
      <c r="D5" s="16" t="s">
        <v>19</v>
      </c>
      <c r="E5" s="16" t="s">
        <v>20</v>
      </c>
      <c r="F5" s="17" t="s">
        <v>21</v>
      </c>
      <c r="G5" s="18">
        <v>66.83</v>
      </c>
      <c r="H5" s="19">
        <v>82.4</v>
      </c>
      <c r="I5" s="41">
        <f t="shared" si="0"/>
        <v>33.415</v>
      </c>
      <c r="J5" s="41">
        <f t="shared" si="1"/>
        <v>41.2</v>
      </c>
      <c r="K5" s="42">
        <f t="shared" si="2"/>
        <v>74.61500000000001</v>
      </c>
      <c r="L5" s="43">
        <f>RANK(K5,$K$4:$K$6)</f>
        <v>2</v>
      </c>
    </row>
    <row r="6" spans="1:12" ht="25.5" customHeight="1">
      <c r="A6" s="23"/>
      <c r="B6" s="24"/>
      <c r="C6" s="25"/>
      <c r="D6" s="16" t="s">
        <v>19</v>
      </c>
      <c r="E6" s="16" t="s">
        <v>18</v>
      </c>
      <c r="F6" s="17" t="s">
        <v>22</v>
      </c>
      <c r="G6" s="18">
        <v>65.5</v>
      </c>
      <c r="H6" s="19">
        <v>64.4</v>
      </c>
      <c r="I6" s="41">
        <f t="shared" si="0"/>
        <v>32.75</v>
      </c>
      <c r="J6" s="41">
        <f t="shared" si="1"/>
        <v>32.2</v>
      </c>
      <c r="K6" s="42">
        <f t="shared" si="2"/>
        <v>64.95</v>
      </c>
      <c r="L6" s="43">
        <f>RANK(K6,$K$4:$K$6)</f>
        <v>3</v>
      </c>
    </row>
    <row r="7" spans="1:12" ht="25.5" customHeight="1">
      <c r="A7" s="13" t="s">
        <v>23</v>
      </c>
      <c r="B7" s="14" t="s">
        <v>24</v>
      </c>
      <c r="C7" s="15" t="s">
        <v>16</v>
      </c>
      <c r="D7" s="16" t="s">
        <v>25</v>
      </c>
      <c r="E7" s="16" t="s">
        <v>18</v>
      </c>
      <c r="F7" s="17" t="s">
        <v>16</v>
      </c>
      <c r="G7" s="18">
        <v>71.83</v>
      </c>
      <c r="H7" s="19">
        <v>80</v>
      </c>
      <c r="I7" s="41">
        <f t="shared" si="0"/>
        <v>35.915</v>
      </c>
      <c r="J7" s="41">
        <f t="shared" si="1"/>
        <v>40</v>
      </c>
      <c r="K7" s="42">
        <f t="shared" si="2"/>
        <v>75.91499999999999</v>
      </c>
      <c r="L7" s="43">
        <f aca="true" t="shared" si="3" ref="L7:L9">RANK(K7,$K$7:$K$9)</f>
        <v>1</v>
      </c>
    </row>
    <row r="8" spans="1:12" ht="25.5" customHeight="1">
      <c r="A8" s="20"/>
      <c r="B8" s="21"/>
      <c r="C8" s="22"/>
      <c r="D8" s="16" t="s">
        <v>19</v>
      </c>
      <c r="E8" s="16" t="s">
        <v>18</v>
      </c>
      <c r="F8" s="17" t="s">
        <v>22</v>
      </c>
      <c r="G8" s="18">
        <v>70</v>
      </c>
      <c r="H8" s="19">
        <v>76</v>
      </c>
      <c r="I8" s="41">
        <f t="shared" si="0"/>
        <v>35</v>
      </c>
      <c r="J8" s="41">
        <f t="shared" si="1"/>
        <v>38</v>
      </c>
      <c r="K8" s="42">
        <f t="shared" si="2"/>
        <v>73</v>
      </c>
      <c r="L8" s="43">
        <f t="shared" si="3"/>
        <v>2</v>
      </c>
    </row>
    <row r="9" spans="1:12" ht="25.5" customHeight="1">
      <c r="A9" s="23"/>
      <c r="B9" s="24"/>
      <c r="C9" s="25"/>
      <c r="D9" s="16" t="s">
        <v>19</v>
      </c>
      <c r="E9" s="16" t="s">
        <v>18</v>
      </c>
      <c r="F9" s="17" t="s">
        <v>21</v>
      </c>
      <c r="G9" s="18">
        <v>67.83</v>
      </c>
      <c r="H9" s="19">
        <v>75.4</v>
      </c>
      <c r="I9" s="41">
        <f t="shared" si="0"/>
        <v>33.915</v>
      </c>
      <c r="J9" s="41">
        <f t="shared" si="1"/>
        <v>37.7</v>
      </c>
      <c r="K9" s="42">
        <f t="shared" si="2"/>
        <v>71.61500000000001</v>
      </c>
      <c r="L9" s="43">
        <f t="shared" si="3"/>
        <v>3</v>
      </c>
    </row>
    <row r="10" spans="1:12" ht="25.5" customHeight="1">
      <c r="A10" s="13" t="s">
        <v>26</v>
      </c>
      <c r="B10" s="14" t="s">
        <v>27</v>
      </c>
      <c r="C10" s="15" t="s">
        <v>16</v>
      </c>
      <c r="D10" s="16" t="s">
        <v>28</v>
      </c>
      <c r="E10" s="16" t="s">
        <v>18</v>
      </c>
      <c r="F10" s="17" t="s">
        <v>16</v>
      </c>
      <c r="G10" s="18">
        <v>72</v>
      </c>
      <c r="H10" s="19">
        <v>77.6</v>
      </c>
      <c r="I10" s="41">
        <f t="shared" si="0"/>
        <v>36</v>
      </c>
      <c r="J10" s="41">
        <f t="shared" si="1"/>
        <v>38.8</v>
      </c>
      <c r="K10" s="42">
        <f t="shared" si="2"/>
        <v>74.8</v>
      </c>
      <c r="L10" s="43">
        <f aca="true" t="shared" si="4" ref="L10:L12">RANK(K10,$K$10:$K$12)</f>
        <v>1</v>
      </c>
    </row>
    <row r="11" spans="1:12" ht="25.5" customHeight="1">
      <c r="A11" s="20"/>
      <c r="B11" s="21"/>
      <c r="C11" s="22"/>
      <c r="D11" s="16" t="s">
        <v>19</v>
      </c>
      <c r="E11" s="16" t="s">
        <v>18</v>
      </c>
      <c r="F11" s="17" t="s">
        <v>22</v>
      </c>
      <c r="G11" s="18">
        <v>65.83</v>
      </c>
      <c r="H11" s="19">
        <v>78</v>
      </c>
      <c r="I11" s="41">
        <f t="shared" si="0"/>
        <v>32.915</v>
      </c>
      <c r="J11" s="41">
        <f t="shared" si="1"/>
        <v>39</v>
      </c>
      <c r="K11" s="42">
        <f t="shared" si="2"/>
        <v>71.91499999999999</v>
      </c>
      <c r="L11" s="43">
        <f t="shared" si="4"/>
        <v>2</v>
      </c>
    </row>
    <row r="12" spans="1:12" ht="25.5" customHeight="1">
      <c r="A12" s="20"/>
      <c r="B12" s="24"/>
      <c r="C12" s="25"/>
      <c r="D12" s="16" t="s">
        <v>19</v>
      </c>
      <c r="E12" s="16" t="s">
        <v>18</v>
      </c>
      <c r="F12" s="17" t="s">
        <v>21</v>
      </c>
      <c r="G12" s="18">
        <v>59.17</v>
      </c>
      <c r="H12" s="19">
        <v>81</v>
      </c>
      <c r="I12" s="41">
        <f t="shared" si="0"/>
        <v>29.585</v>
      </c>
      <c r="J12" s="41">
        <f t="shared" si="1"/>
        <v>40.5</v>
      </c>
      <c r="K12" s="42">
        <f t="shared" si="2"/>
        <v>70.08500000000001</v>
      </c>
      <c r="L12" s="43">
        <f t="shared" si="4"/>
        <v>3</v>
      </c>
    </row>
    <row r="13" spans="1:12" ht="25.5" customHeight="1">
      <c r="A13" s="20"/>
      <c r="B13" s="14" t="s">
        <v>29</v>
      </c>
      <c r="C13" s="15" t="s">
        <v>16</v>
      </c>
      <c r="D13" s="16" t="s">
        <v>30</v>
      </c>
      <c r="E13" s="16" t="s">
        <v>20</v>
      </c>
      <c r="F13" s="17" t="s">
        <v>16</v>
      </c>
      <c r="G13" s="18">
        <v>71.33</v>
      </c>
      <c r="H13" s="19">
        <v>79.2</v>
      </c>
      <c r="I13" s="41">
        <f t="shared" si="0"/>
        <v>35.665</v>
      </c>
      <c r="J13" s="41">
        <f t="shared" si="1"/>
        <v>39.6</v>
      </c>
      <c r="K13" s="42">
        <f t="shared" si="2"/>
        <v>75.265</v>
      </c>
      <c r="L13" s="43">
        <f aca="true" t="shared" si="5" ref="L13:L15">RANK(K13,$K$13:$K$15)</f>
        <v>1</v>
      </c>
    </row>
    <row r="14" spans="1:12" ht="25.5" customHeight="1">
      <c r="A14" s="20"/>
      <c r="B14" s="21"/>
      <c r="C14" s="22"/>
      <c r="D14" s="16" t="s">
        <v>19</v>
      </c>
      <c r="E14" s="16" t="s">
        <v>20</v>
      </c>
      <c r="F14" s="17" t="s">
        <v>22</v>
      </c>
      <c r="G14" s="18">
        <v>66.33</v>
      </c>
      <c r="H14" s="19">
        <v>80.4</v>
      </c>
      <c r="I14" s="41">
        <f t="shared" si="0"/>
        <v>33.165</v>
      </c>
      <c r="J14" s="41">
        <f t="shared" si="1"/>
        <v>40.2</v>
      </c>
      <c r="K14" s="42">
        <f t="shared" si="2"/>
        <v>73.36500000000001</v>
      </c>
      <c r="L14" s="43">
        <f t="shared" si="5"/>
        <v>2</v>
      </c>
    </row>
    <row r="15" spans="1:12" ht="25.5" customHeight="1">
      <c r="A15" s="23"/>
      <c r="B15" s="24"/>
      <c r="C15" s="25"/>
      <c r="D15" s="16" t="s">
        <v>19</v>
      </c>
      <c r="E15" s="16" t="s">
        <v>20</v>
      </c>
      <c r="F15" s="17" t="s">
        <v>21</v>
      </c>
      <c r="G15" s="18">
        <v>66.33</v>
      </c>
      <c r="H15" s="19">
        <v>76</v>
      </c>
      <c r="I15" s="41">
        <f t="shared" si="0"/>
        <v>33.165</v>
      </c>
      <c r="J15" s="41">
        <f t="shared" si="1"/>
        <v>38</v>
      </c>
      <c r="K15" s="42">
        <f t="shared" si="2"/>
        <v>71.16499999999999</v>
      </c>
      <c r="L15" s="43">
        <f t="shared" si="5"/>
        <v>3</v>
      </c>
    </row>
    <row r="16" spans="1:12" ht="25.5" customHeight="1">
      <c r="A16" s="26" t="s">
        <v>31</v>
      </c>
      <c r="B16" s="16" t="s">
        <v>32</v>
      </c>
      <c r="C16" s="27" t="s">
        <v>16</v>
      </c>
      <c r="D16" s="16" t="s">
        <v>33</v>
      </c>
      <c r="E16" s="16" t="s">
        <v>18</v>
      </c>
      <c r="F16" s="17" t="s">
        <v>16</v>
      </c>
      <c r="G16" s="18">
        <v>60</v>
      </c>
      <c r="H16" s="19">
        <v>63</v>
      </c>
      <c r="I16" s="41">
        <f t="shared" si="0"/>
        <v>30</v>
      </c>
      <c r="J16" s="41">
        <f t="shared" si="1"/>
        <v>31.5</v>
      </c>
      <c r="K16" s="42">
        <f t="shared" si="2"/>
        <v>61.5</v>
      </c>
      <c r="L16" s="43">
        <f>RANK(K16,K16)</f>
        <v>1</v>
      </c>
    </row>
    <row r="17" spans="1:12" ht="25.5" customHeight="1">
      <c r="A17" s="28" t="s">
        <v>34</v>
      </c>
      <c r="B17" s="29" t="s">
        <v>35</v>
      </c>
      <c r="C17" s="15">
        <v>1</v>
      </c>
      <c r="D17" s="30" t="s">
        <v>36</v>
      </c>
      <c r="E17" s="30" t="s">
        <v>18</v>
      </c>
      <c r="F17" s="17" t="s">
        <v>22</v>
      </c>
      <c r="G17" s="18">
        <v>62.17</v>
      </c>
      <c r="H17" s="19">
        <v>72.8</v>
      </c>
      <c r="I17" s="41">
        <f t="shared" si="0"/>
        <v>31.085</v>
      </c>
      <c r="J17" s="41">
        <f t="shared" si="1"/>
        <v>36.4</v>
      </c>
      <c r="K17" s="42">
        <f t="shared" si="2"/>
        <v>67.485</v>
      </c>
      <c r="L17" s="43">
        <f aca="true" t="shared" si="6" ref="L17:L19">RANK(K17,$K$17:$K$19)</f>
        <v>1</v>
      </c>
    </row>
    <row r="18" spans="1:12" ht="25.5" customHeight="1">
      <c r="A18" s="31"/>
      <c r="B18" s="32"/>
      <c r="C18" s="22"/>
      <c r="D18" s="30" t="s">
        <v>19</v>
      </c>
      <c r="E18" s="30" t="s">
        <v>18</v>
      </c>
      <c r="F18" s="17" t="s">
        <v>21</v>
      </c>
      <c r="G18" s="18">
        <v>55.5</v>
      </c>
      <c r="H18" s="19">
        <v>73.4</v>
      </c>
      <c r="I18" s="41">
        <f t="shared" si="0"/>
        <v>27.75</v>
      </c>
      <c r="J18" s="41">
        <f t="shared" si="1"/>
        <v>36.7</v>
      </c>
      <c r="K18" s="42">
        <f t="shared" si="2"/>
        <v>64.45</v>
      </c>
      <c r="L18" s="43">
        <f t="shared" si="6"/>
        <v>2</v>
      </c>
    </row>
    <row r="19" spans="1:12" ht="21" customHeight="1">
      <c r="A19" s="33"/>
      <c r="B19" s="34"/>
      <c r="C19" s="25"/>
      <c r="D19" s="30" t="s">
        <v>19</v>
      </c>
      <c r="E19" s="30" t="s">
        <v>20</v>
      </c>
      <c r="F19" s="35">
        <v>1</v>
      </c>
      <c r="G19" s="18">
        <v>53.33</v>
      </c>
      <c r="H19" s="19">
        <v>68.8</v>
      </c>
      <c r="I19" s="41">
        <f t="shared" si="0"/>
        <v>26.665</v>
      </c>
      <c r="J19" s="41">
        <f t="shared" si="1"/>
        <v>34.4</v>
      </c>
      <c r="K19" s="42">
        <f t="shared" si="2"/>
        <v>61.065</v>
      </c>
      <c r="L19" s="43">
        <f t="shared" si="6"/>
        <v>3</v>
      </c>
    </row>
    <row r="20" spans="1:12" ht="21" customHeight="1">
      <c r="A20" s="14" t="s">
        <v>37</v>
      </c>
      <c r="B20" s="14" t="s">
        <v>38</v>
      </c>
      <c r="C20" s="15" t="s">
        <v>16</v>
      </c>
      <c r="D20" s="16" t="s">
        <v>39</v>
      </c>
      <c r="E20" s="16" t="s">
        <v>18</v>
      </c>
      <c r="F20" s="36">
        <v>2</v>
      </c>
      <c r="G20" s="18">
        <v>66.33</v>
      </c>
      <c r="H20" s="19">
        <v>79.4</v>
      </c>
      <c r="I20" s="41">
        <f t="shared" si="0"/>
        <v>33.165</v>
      </c>
      <c r="J20" s="41">
        <f t="shared" si="1"/>
        <v>39.7</v>
      </c>
      <c r="K20" s="42">
        <f t="shared" si="2"/>
        <v>72.86500000000001</v>
      </c>
      <c r="L20" s="43">
        <f aca="true" t="shared" si="7" ref="L20:L22">RANK(K20,$K$20:$K$22)</f>
        <v>1</v>
      </c>
    </row>
    <row r="21" spans="1:12" ht="21" customHeight="1">
      <c r="A21" s="21"/>
      <c r="B21" s="21"/>
      <c r="C21" s="22"/>
      <c r="D21" s="16" t="s">
        <v>19</v>
      </c>
      <c r="E21" s="16" t="s">
        <v>18</v>
      </c>
      <c r="F21" s="35">
        <v>1</v>
      </c>
      <c r="G21" s="18">
        <v>65.67</v>
      </c>
      <c r="H21" s="19">
        <v>74.4</v>
      </c>
      <c r="I21" s="41">
        <f t="shared" si="0"/>
        <v>32.835</v>
      </c>
      <c r="J21" s="41">
        <f t="shared" si="1"/>
        <v>37.2</v>
      </c>
      <c r="K21" s="42">
        <f t="shared" si="2"/>
        <v>70.035</v>
      </c>
      <c r="L21" s="43">
        <f t="shared" si="7"/>
        <v>2</v>
      </c>
    </row>
    <row r="22" spans="1:12" ht="21" customHeight="1">
      <c r="A22" s="24"/>
      <c r="B22" s="24"/>
      <c r="C22" s="25"/>
      <c r="D22" s="16" t="s">
        <v>19</v>
      </c>
      <c r="E22" s="16" t="s">
        <v>18</v>
      </c>
      <c r="F22" s="35">
        <v>3</v>
      </c>
      <c r="G22" s="18">
        <v>66.67</v>
      </c>
      <c r="H22" s="19">
        <v>69.8</v>
      </c>
      <c r="I22" s="41">
        <f t="shared" si="0"/>
        <v>33.335</v>
      </c>
      <c r="J22" s="41">
        <f t="shared" si="1"/>
        <v>34.9</v>
      </c>
      <c r="K22" s="42">
        <f t="shared" si="2"/>
        <v>68.235</v>
      </c>
      <c r="L22" s="43">
        <f t="shared" si="7"/>
        <v>3</v>
      </c>
    </row>
    <row r="23" spans="1:12" ht="21" customHeight="1">
      <c r="A23" s="13" t="s">
        <v>31</v>
      </c>
      <c r="B23" s="14" t="s">
        <v>40</v>
      </c>
      <c r="C23" s="15" t="s">
        <v>22</v>
      </c>
      <c r="D23" s="16" t="s">
        <v>41</v>
      </c>
      <c r="E23" s="16" t="s">
        <v>18</v>
      </c>
      <c r="F23" s="37">
        <v>1</v>
      </c>
      <c r="G23" s="18">
        <v>77.17</v>
      </c>
      <c r="H23" s="19">
        <v>78.4</v>
      </c>
      <c r="I23" s="41">
        <f t="shared" si="0"/>
        <v>38.585</v>
      </c>
      <c r="J23" s="41">
        <f t="shared" si="1"/>
        <v>39.2</v>
      </c>
      <c r="K23" s="42">
        <f t="shared" si="2"/>
        <v>77.785</v>
      </c>
      <c r="L23" s="43">
        <f aca="true" t="shared" si="8" ref="L23:L28">RANK(K23,$K$23:$K$28)</f>
        <v>1</v>
      </c>
    </row>
    <row r="24" spans="1:12" ht="21" customHeight="1">
      <c r="A24" s="20"/>
      <c r="B24" s="21"/>
      <c r="C24" s="22"/>
      <c r="D24" s="16" t="s">
        <v>42</v>
      </c>
      <c r="E24" s="16" t="s">
        <v>18</v>
      </c>
      <c r="F24" s="37">
        <v>2</v>
      </c>
      <c r="G24" s="18">
        <v>66.33</v>
      </c>
      <c r="H24" s="19">
        <v>75.2</v>
      </c>
      <c r="I24" s="41">
        <f t="shared" si="0"/>
        <v>33.165</v>
      </c>
      <c r="J24" s="41">
        <f t="shared" si="1"/>
        <v>37.6</v>
      </c>
      <c r="K24" s="42">
        <f t="shared" si="2"/>
        <v>70.765</v>
      </c>
      <c r="L24" s="43">
        <f t="shared" si="8"/>
        <v>2</v>
      </c>
    </row>
    <row r="25" spans="1:12" ht="21" customHeight="1">
      <c r="A25" s="20"/>
      <c r="B25" s="21"/>
      <c r="C25" s="22"/>
      <c r="D25" s="16" t="s">
        <v>19</v>
      </c>
      <c r="E25" s="16" t="s">
        <v>18</v>
      </c>
      <c r="F25" s="37">
        <v>4</v>
      </c>
      <c r="G25" s="18">
        <v>64.83</v>
      </c>
      <c r="H25" s="19">
        <v>75.6</v>
      </c>
      <c r="I25" s="41">
        <f t="shared" si="0"/>
        <v>32.415</v>
      </c>
      <c r="J25" s="41">
        <f t="shared" si="1"/>
        <v>37.8</v>
      </c>
      <c r="K25" s="42">
        <f t="shared" si="2"/>
        <v>70.215</v>
      </c>
      <c r="L25" s="43">
        <f t="shared" si="8"/>
        <v>3</v>
      </c>
    </row>
    <row r="26" spans="1:12" ht="21" customHeight="1">
      <c r="A26" s="20"/>
      <c r="B26" s="21"/>
      <c r="C26" s="22"/>
      <c r="D26" s="16" t="s">
        <v>19</v>
      </c>
      <c r="E26" s="16" t="s">
        <v>18</v>
      </c>
      <c r="F26" s="35">
        <v>6</v>
      </c>
      <c r="G26" s="18">
        <v>66.83</v>
      </c>
      <c r="H26" s="19">
        <v>72.6</v>
      </c>
      <c r="I26" s="41">
        <f t="shared" si="0"/>
        <v>33.415</v>
      </c>
      <c r="J26" s="41">
        <f t="shared" si="1"/>
        <v>36.3</v>
      </c>
      <c r="K26" s="42">
        <f t="shared" si="2"/>
        <v>69.715</v>
      </c>
      <c r="L26" s="43">
        <f t="shared" si="8"/>
        <v>4</v>
      </c>
    </row>
    <row r="27" spans="1:12" ht="21" customHeight="1">
      <c r="A27" s="20"/>
      <c r="B27" s="21"/>
      <c r="C27" s="22"/>
      <c r="D27" s="16" t="s">
        <v>19</v>
      </c>
      <c r="E27" s="16" t="s">
        <v>18</v>
      </c>
      <c r="F27" s="35">
        <v>3</v>
      </c>
      <c r="G27" s="18">
        <v>66.17</v>
      </c>
      <c r="H27" s="19">
        <v>72.6</v>
      </c>
      <c r="I27" s="41">
        <f t="shared" si="0"/>
        <v>33.085</v>
      </c>
      <c r="J27" s="41">
        <f t="shared" si="1"/>
        <v>36.3</v>
      </c>
      <c r="K27" s="42">
        <f t="shared" si="2"/>
        <v>69.38499999999999</v>
      </c>
      <c r="L27" s="43">
        <f t="shared" si="8"/>
        <v>5</v>
      </c>
    </row>
    <row r="28" spans="1:12" ht="21" customHeight="1">
      <c r="A28" s="23"/>
      <c r="B28" s="24"/>
      <c r="C28" s="25"/>
      <c r="D28" s="16" t="s">
        <v>19</v>
      </c>
      <c r="E28" s="16" t="s">
        <v>18</v>
      </c>
      <c r="F28" s="37">
        <v>5</v>
      </c>
      <c r="G28" s="18">
        <v>63.67</v>
      </c>
      <c r="H28" s="19">
        <v>74.4</v>
      </c>
      <c r="I28" s="41">
        <f t="shared" si="0"/>
        <v>31.835</v>
      </c>
      <c r="J28" s="41">
        <f t="shared" si="1"/>
        <v>37.2</v>
      </c>
      <c r="K28" s="42">
        <f t="shared" si="2"/>
        <v>69.035</v>
      </c>
      <c r="L28" s="43">
        <f t="shared" si="8"/>
        <v>6</v>
      </c>
    </row>
  </sheetData>
  <sheetProtection/>
  <mergeCells count="22">
    <mergeCell ref="A1:L1"/>
    <mergeCell ref="A2:L2"/>
    <mergeCell ref="A4:A6"/>
    <mergeCell ref="A7:A9"/>
    <mergeCell ref="A10:A15"/>
    <mergeCell ref="A17:A19"/>
    <mergeCell ref="A20:A22"/>
    <mergeCell ref="A23:A28"/>
    <mergeCell ref="B4:B6"/>
    <mergeCell ref="B7:B9"/>
    <mergeCell ref="B10:B12"/>
    <mergeCell ref="B13:B15"/>
    <mergeCell ref="B17:B19"/>
    <mergeCell ref="B20:B22"/>
    <mergeCell ref="B23:B28"/>
    <mergeCell ref="C4:C6"/>
    <mergeCell ref="C7:C9"/>
    <mergeCell ref="C10:C12"/>
    <mergeCell ref="C13:C15"/>
    <mergeCell ref="C17:C19"/>
    <mergeCell ref="C20:C22"/>
    <mergeCell ref="C23:C28"/>
  </mergeCells>
  <printOptions horizontalCentered="1"/>
  <pageMargins left="0.5506944444444445" right="0.3541666666666667" top="1.1416666666666666" bottom="0.9840277777777777" header="0.5118055555555555" footer="0.5118055555555555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86182</dc:creator>
  <cp:keywords/>
  <dc:description/>
  <cp:lastModifiedBy>潘柏良</cp:lastModifiedBy>
  <dcterms:created xsi:type="dcterms:W3CDTF">2023-11-03T04:59:02Z</dcterms:created>
  <dcterms:modified xsi:type="dcterms:W3CDTF">2023-11-03T07:04:39Z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D8B6A786C8BF44E191E3505C9F604299_11</vt:lpwstr>
  </property>
  <property fmtid="{D5CDD505-2E9C-101B-9397-08002B2CF9AE}" pid="4" name="KSOProductBuildV">
    <vt:lpwstr>2052-12.1.0.15712</vt:lpwstr>
  </property>
</Properties>
</file>